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UY HONG\Công khai\2023\Quý III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D9" i="1"/>
  <c r="C19" i="1"/>
  <c r="D19" i="1" l="1"/>
  <c r="C20" i="1"/>
  <c r="E24" i="1" l="1"/>
  <c r="G19" i="1" l="1"/>
  <c r="G18" i="1" s="1"/>
  <c r="G17" i="1" s="1"/>
  <c r="G9" i="1"/>
  <c r="G8" i="1" s="1"/>
  <c r="E26" i="1" l="1"/>
  <c r="E23" i="1"/>
  <c r="E22" i="1"/>
  <c r="E21" i="1"/>
  <c r="F20" i="1"/>
  <c r="E20" i="1"/>
  <c r="E19" i="1"/>
  <c r="F19" i="1"/>
  <c r="D18" i="1"/>
  <c r="D17" i="1" s="1"/>
  <c r="C18" i="1"/>
  <c r="C17" i="1" s="1"/>
  <c r="F10" i="1"/>
  <c r="E10" i="1"/>
  <c r="D8" i="1"/>
  <c r="C8" i="1"/>
  <c r="F18" i="1" l="1"/>
  <c r="F17" i="1"/>
  <c r="F9" i="1"/>
  <c r="E9" i="1"/>
  <c r="E18" i="1"/>
  <c r="E17" i="1" l="1"/>
  <c r="F8" i="1"/>
  <c r="E8" i="1"/>
</calcChain>
</file>

<file path=xl/sharedStrings.xml><?xml version="1.0" encoding="utf-8"?>
<sst xmlns="http://schemas.openxmlformats.org/spreadsheetml/2006/main" count="40" uniqueCount="37">
  <si>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</si>
  <si>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</si>
  <si>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</si>
  <si>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</si>
  <si>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</si>
  <si>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</si>
  <si>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</si>
  <si>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</si>
  <si>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</si>
  <si>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</si>
  <si>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</si>
  <si>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</si>
  <si>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</si>
  <si>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</si>
  <si>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</si>
  <si>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</si>
  <si>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</si>
  <si>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Thu nội địa</t>
  </si>
  <si>
    <t>Thu viện trợ</t>
  </si>
  <si>
    <t>Biểu số 59/CK-NSNN</t>
  </si>
  <si>
    <t>DỰ TOÁN NĂM</t>
  </si>
  <si>
    <t>SO SÁNH ƯỚC THỰC HIỆN VỚI (%)</t>
  </si>
  <si>
    <t>CÙNG KỲ NĂM TRƯỚC</t>
  </si>
  <si>
    <t>TỔNG NGUỒN THU NSNN TRÊN ĐỊA BÀN</t>
  </si>
  <si>
    <t>Thu từ dầu thô</t>
  </si>
  <si>
    <t>Thu cân đối từ hoạt động xuất khẩu, nhập khẩu</t>
  </si>
  <si>
    <t>Chi cân đối NSĐP</t>
  </si>
  <si>
    <t>Chi từ nguồn bổ sung có mục tiêu từ NSTW cho NSĐP</t>
  </si>
  <si>
    <t>CHI TRẢ NỢ  GỐC</t>
  </si>
  <si>
    <t>UBND TỈNH KHÁNH HÒA</t>
  </si>
  <si>
    <t>ƯỚC THỰC HIỆN QUÝ
 (09 THÁNG, NĂM)</t>
  </si>
  <si>
    <t>CÂN ĐỐI NGÂN SÁCH ĐỊA PHƯƠNG QUÝ III NĂM 2023</t>
  </si>
  <si>
    <t xml:space="preserve">Thu NSTW bổ sung </t>
  </si>
  <si>
    <t>IV</t>
  </si>
  <si>
    <t>III</t>
  </si>
  <si>
    <t>Các nguồn khác</t>
  </si>
  <si>
    <t>NSĐP được hưởng theo phân cấp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</si>
</sst>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23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b/>
      <u/>
      <sz val="12"/>
      <name val="Times New Roman"/>
      <family val="1"/>
    </font>
    <font>
      <i/>
      <sz val="11"/>
      <name val="Times New Roman"/>
      <family val="1"/>
    </font>
    <font>
      <b/>
      <sz val="12"/>
      <name val="Times New Romanh"/>
      <charset val="163"/>
    </font>
    <font>
      <sz val="10"/>
      <name val=".VnArial Narrow"/>
      <family val="2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2" fillId="0" borderId="0"/>
    <xf numFmtId="0" fontId="13" fillId="0" borderId="0"/>
    <xf numFmtId="0" fontId="2" fillId="0" borderId="0"/>
    <xf numFmtId="0" fontId="22" fillId="0" borderId="0"/>
    <xf numFmtId="0" fontId="12" fillId="0" borderId="0"/>
    <xf numFmtId="0" fontId="17" fillId="0" borderId="0"/>
    <xf numFmtId="0" fontId="1" fillId="0" borderId="0"/>
    <xf numFmtId="3" fontId="7" fillId="0" borderId="0"/>
  </cellStyleXfs>
  <cellXfs count="45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horizontal="centerContinuous"/>
    </xf>
    <xf numFmtId="0" fontId="3" fillId="0" borderId="0" xfId="0" applyFont="1" applyFill="1"/>
    <xf numFmtId="0" fontId="5" fillId="0" borderId="0" xfId="0" applyNumberFormat="1" applyFont="1" applyFill="1" applyAlignment="1">
      <alignment vertical="center" wrapText="1"/>
    </xf>
    <xf numFmtId="0" fontId="10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/>
    <xf numFmtId="3" fontId="18" fillId="0" borderId="2" xfId="0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/>
    <xf numFmtId="3" fontId="3" fillId="0" borderId="2" xfId="0" applyNumberFormat="1" applyFont="1" applyFill="1" applyBorder="1"/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/>
    <xf numFmtId="0" fontId="9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7" fillId="0" borderId="0" xfId="0" applyFont="1" applyFill="1"/>
    <xf numFmtId="0" fontId="4" fillId="0" borderId="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/>
    </xf>
    <xf numFmtId="0" fontId="15" fillId="0" borderId="5" xfId="0" applyFont="1" applyFill="1" applyBorder="1"/>
    <xf numFmtId="0" fontId="20" fillId="0" borderId="3" xfId="0" applyFont="1" applyFill="1" applyBorder="1"/>
    <xf numFmtId="0" fontId="20" fillId="0" borderId="6" xfId="0" applyFont="1" applyFill="1" applyBorder="1"/>
    <xf numFmtId="3" fontId="4" fillId="0" borderId="4" xfId="0" applyNumberFormat="1" applyFont="1" applyFill="1" applyBorder="1"/>
    <xf numFmtId="3" fontId="4" fillId="0" borderId="1" xfId="0" applyNumberFormat="1" applyFont="1" applyFill="1" applyBorder="1"/>
    <xf numFmtId="3" fontId="18" fillId="0" borderId="12" xfId="0" applyNumberFormat="1" applyFont="1" applyFill="1" applyBorder="1"/>
    <xf numFmtId="3" fontId="3" fillId="0" borderId="12" xfId="0" applyNumberFormat="1" applyFont="1" applyFill="1" applyBorder="1"/>
    <xf numFmtId="3" fontId="18" fillId="0" borderId="2" xfId="11" applyFont="1" applyFill="1" applyBorder="1" applyAlignment="1">
      <alignment vertical="center"/>
    </xf>
    <xf numFmtId="3" fontId="4" fillId="0" borderId="2" xfId="0" applyNumberFormat="1" applyFont="1" applyFill="1" applyBorder="1"/>
    <xf numFmtId="3" fontId="4" fillId="0" borderId="12" xfId="0" applyNumberFormat="1" applyFont="1" applyFill="1" applyBorder="1"/>
    <xf numFmtId="3" fontId="3" fillId="0" borderId="4" xfId="0" applyNumberFormat="1" applyFont="1" applyFill="1" applyBorder="1"/>
    <xf numFmtId="3" fontId="18" fillId="0" borderId="2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</cellXfs>
  <cellStyles count="12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_bao cao dinh ky tuan 201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7" zoomScaleNormal="100" workbookViewId="0">
      <selection activeCell="C15" sqref="C15"/>
    </sheetView>
  </sheetViews>
  <sheetFormatPr defaultColWidth="12.85546875" defaultRowHeight="15.75"/>
  <cols>
    <col min="1" max="1" width="7.28515625" style="3" customWidth="1"/>
    <col min="2" max="2" width="68" style="3" customWidth="1"/>
    <col min="3" max="4" width="16.28515625" style="3" customWidth="1"/>
    <col min="5" max="6" width="13.42578125" style="3" customWidth="1"/>
    <col min="7" max="7" width="12.7109375" style="3" hidden="1" customWidth="1"/>
    <col min="8" max="8" width="12.85546875" style="3" customWidth="1"/>
    <col min="9" max="16384" width="12.85546875" style="3"/>
  </cols>
  <sheetData>
    <row r="1" spans="1:14" ht="21" customHeight="1">
      <c r="A1" s="1" t="s">
        <v>29</v>
      </c>
      <c r="B1" s="1"/>
      <c r="C1" s="1"/>
      <c r="D1" s="36" t="s">
        <v>19</v>
      </c>
      <c r="E1" s="37"/>
      <c r="F1" s="37"/>
    </row>
    <row r="2" spans="1:14" ht="33" customHeight="1">
      <c r="A2" s="2" t="s">
        <v>31</v>
      </c>
      <c r="B2" s="17"/>
      <c r="C2" s="18"/>
      <c r="D2" s="18"/>
      <c r="E2" s="18"/>
      <c r="F2" s="18"/>
    </row>
    <row r="3" spans="1:14" ht="12.75" customHeight="1">
      <c r="A3" s="38"/>
      <c r="B3" s="38"/>
      <c r="C3" s="38"/>
      <c r="D3" s="38"/>
      <c r="E3" s="38"/>
      <c r="F3" s="38"/>
      <c r="G3" s="4"/>
      <c r="H3" s="4"/>
      <c r="I3" s="4"/>
      <c r="J3" s="4"/>
      <c r="K3" s="4"/>
      <c r="L3" s="4"/>
      <c r="M3" s="4"/>
      <c r="N3" s="4"/>
    </row>
    <row r="4" spans="1:14" ht="19.5" customHeight="1">
      <c r="A4" s="22"/>
      <c r="B4" s="22"/>
      <c r="C4" s="22"/>
      <c r="D4" s="22"/>
      <c r="E4" s="22"/>
      <c r="F4" s="21" t="s">
        <v>0</v>
      </c>
      <c r="G4" s="23"/>
      <c r="H4" s="23"/>
      <c r="I4" s="23"/>
      <c r="J4" s="4"/>
      <c r="K4" s="4"/>
      <c r="L4" s="4"/>
      <c r="M4" s="4"/>
      <c r="N4" s="4"/>
    </row>
    <row r="5" spans="1:14" s="19" customFormat="1" ht="33" customHeight="1">
      <c r="A5" s="39" t="s">
        <v>1</v>
      </c>
      <c r="B5" s="39" t="s">
        <v>2</v>
      </c>
      <c r="C5" s="39" t="s">
        <v>20</v>
      </c>
      <c r="D5" s="39" t="s">
        <v>30</v>
      </c>
      <c r="E5" s="42" t="s">
        <v>21</v>
      </c>
      <c r="F5" s="43"/>
    </row>
    <row r="6" spans="1:14" s="19" customFormat="1" ht="16.5">
      <c r="A6" s="40"/>
      <c r="B6" s="40"/>
      <c r="C6" s="40"/>
      <c r="D6" s="40"/>
      <c r="E6" s="39" t="s">
        <v>20</v>
      </c>
      <c r="F6" s="39" t="s">
        <v>22</v>
      </c>
    </row>
    <row r="7" spans="1:14" s="19" customFormat="1" ht="30.75" customHeight="1">
      <c r="A7" s="41"/>
      <c r="B7" s="41"/>
      <c r="C7" s="41"/>
      <c r="D7" s="41"/>
      <c r="E7" s="44"/>
      <c r="F7" s="44"/>
    </row>
    <row r="8" spans="1:14" s="5" customFormat="1" ht="24.95" customHeight="1">
      <c r="A8" s="6" t="s">
        <v>3</v>
      </c>
      <c r="B8" s="24" t="s">
        <v>23</v>
      </c>
      <c r="C8" s="28">
        <f>C9+C14+C15+C16</f>
        <v>15241110</v>
      </c>
      <c r="D8" s="28">
        <f>D9+D14+D15+D16</f>
        <v>11213722</v>
      </c>
      <c r="E8" s="28">
        <f>(D8/C8)*100</f>
        <v>73.575494173324657</v>
      </c>
      <c r="F8" s="28">
        <f>(D8/G8)*100</f>
        <v>62.034865963694372</v>
      </c>
      <c r="G8" s="28">
        <f>G9+G16</f>
        <v>18076483</v>
      </c>
    </row>
    <row r="9" spans="1:14" s="5" customFormat="1" ht="24.95" customHeight="1">
      <c r="A9" s="7" t="s">
        <v>5</v>
      </c>
      <c r="B9" s="8" t="s">
        <v>36</v>
      </c>
      <c r="C9" s="9">
        <f>SUM(C10:C13)</f>
        <v>11881637</v>
      </c>
      <c r="D9" s="9">
        <f>SUM(D10:D13)</f>
        <v>8668925</v>
      </c>
      <c r="E9" s="29">
        <f>(D9/C9)*100</f>
        <v>72.960695567454209</v>
      </c>
      <c r="F9" s="29">
        <f>(D9/G9)*100</f>
        <v>70.848919440428446</v>
      </c>
      <c r="G9" s="32">
        <f>G10+G12</f>
        <v>12235790</v>
      </c>
    </row>
    <row r="10" spans="1:14" s="5" customFormat="1" ht="24.95" customHeight="1">
      <c r="A10" s="13">
        <v>1</v>
      </c>
      <c r="B10" s="14" t="s">
        <v>17</v>
      </c>
      <c r="C10" s="12">
        <v>11881637</v>
      </c>
      <c r="D10" s="12">
        <v>8668925</v>
      </c>
      <c r="E10" s="30">
        <f t="shared" ref="E10:E24" si="0">(D10/C10)*100</f>
        <v>72.960695567454209</v>
      </c>
      <c r="F10" s="30">
        <f>(D10/G10)*100</f>
        <v>90.750517143192127</v>
      </c>
      <c r="G10" s="12">
        <v>9552480</v>
      </c>
    </row>
    <row r="11" spans="1:14" s="5" customFormat="1" ht="24.95" customHeight="1">
      <c r="A11" s="13">
        <v>2</v>
      </c>
      <c r="B11" s="14" t="s">
        <v>24</v>
      </c>
      <c r="C11" s="12"/>
      <c r="D11" s="9"/>
      <c r="E11" s="30"/>
      <c r="F11" s="30"/>
      <c r="G11" s="12"/>
    </row>
    <row r="12" spans="1:14" s="5" customFormat="1" ht="24.95" customHeight="1">
      <c r="A12" s="13">
        <v>3</v>
      </c>
      <c r="B12" s="14" t="s">
        <v>25</v>
      </c>
      <c r="C12" s="12"/>
      <c r="D12" s="12"/>
      <c r="E12" s="30"/>
      <c r="F12" s="30"/>
      <c r="G12" s="12">
        <v>2683310</v>
      </c>
    </row>
    <row r="13" spans="1:14" s="5" customFormat="1" ht="24.95" customHeight="1">
      <c r="A13" s="13">
        <v>4</v>
      </c>
      <c r="B13" s="14" t="s">
        <v>18</v>
      </c>
      <c r="C13" s="12"/>
      <c r="D13" s="9"/>
      <c r="E13" s="30"/>
      <c r="F13" s="30"/>
      <c r="G13" s="9"/>
    </row>
    <row r="14" spans="1:14" s="16" customFormat="1" ht="24.95" customHeight="1">
      <c r="A14" s="7" t="s">
        <v>6</v>
      </c>
      <c r="B14" s="8" t="s">
        <v>32</v>
      </c>
      <c r="C14" s="32">
        <v>2140173</v>
      </c>
      <c r="D14" s="9">
        <v>1471749</v>
      </c>
      <c r="E14" s="33"/>
      <c r="F14" s="33"/>
      <c r="G14" s="9"/>
    </row>
    <row r="15" spans="1:14" s="5" customFormat="1" ht="24.95" customHeight="1">
      <c r="A15" s="7" t="s">
        <v>34</v>
      </c>
      <c r="B15" s="8" t="s">
        <v>7</v>
      </c>
      <c r="C15" s="12"/>
      <c r="D15" s="32">
        <v>933330</v>
      </c>
      <c r="E15" s="30"/>
      <c r="F15" s="30"/>
      <c r="G15" s="32">
        <v>5840693</v>
      </c>
    </row>
    <row r="16" spans="1:14" s="5" customFormat="1" ht="24.95" customHeight="1">
      <c r="A16" s="7" t="s">
        <v>33</v>
      </c>
      <c r="B16" s="8" t="s">
        <v>35</v>
      </c>
      <c r="C16" s="32">
        <v>1219300</v>
      </c>
      <c r="D16" s="32">
        <v>139718</v>
      </c>
      <c r="E16" s="30"/>
      <c r="F16" s="30"/>
      <c r="G16" s="32">
        <v>5840693</v>
      </c>
    </row>
    <row r="17" spans="1:7" s="5" customFormat="1" ht="24.95" customHeight="1">
      <c r="A17" s="7" t="s">
        <v>4</v>
      </c>
      <c r="B17" s="25" t="s">
        <v>8</v>
      </c>
      <c r="C17" s="9">
        <f>C18+C24</f>
        <v>13879965</v>
      </c>
      <c r="D17" s="9">
        <f>D18+D24</f>
        <v>8785441</v>
      </c>
      <c r="E17" s="29">
        <f t="shared" si="0"/>
        <v>63.295844045716251</v>
      </c>
      <c r="F17" s="29">
        <f>(D17/G17)*100</f>
        <v>108.09253142092774</v>
      </c>
      <c r="G17" s="32">
        <f>G18+G24</f>
        <v>8127704</v>
      </c>
    </row>
    <row r="18" spans="1:7" s="5" customFormat="1" ht="24.95" customHeight="1">
      <c r="A18" s="7" t="s">
        <v>5</v>
      </c>
      <c r="B18" s="8" t="s">
        <v>26</v>
      </c>
      <c r="C18" s="9">
        <f>SUM(C19:C23)</f>
        <v>11790824</v>
      </c>
      <c r="D18" s="9">
        <f>SUM(D19:D23)</f>
        <v>7628649</v>
      </c>
      <c r="E18" s="29">
        <f t="shared" si="0"/>
        <v>64.699880178009622</v>
      </c>
      <c r="F18" s="29">
        <f>(D18/G18)*100</f>
        <v>97.963966247684169</v>
      </c>
      <c r="G18" s="32">
        <f>SUM(G19:G23)</f>
        <v>7787199</v>
      </c>
    </row>
    <row r="19" spans="1:7" s="5" customFormat="1" ht="24.95" customHeight="1">
      <c r="A19" s="10">
        <v>1</v>
      </c>
      <c r="B19" s="11" t="s">
        <v>9</v>
      </c>
      <c r="C19" s="12">
        <f>6578268-1741762-1219300-141845</f>
        <v>3475361</v>
      </c>
      <c r="D19" s="12">
        <f>2668676-D25</f>
        <v>2647711</v>
      </c>
      <c r="E19" s="30">
        <f t="shared" si="0"/>
        <v>76.185207810066345</v>
      </c>
      <c r="F19" s="30">
        <f>(D19/G19)*100</f>
        <v>90.136192678290328</v>
      </c>
      <c r="G19" s="12">
        <f>3277961-G24</f>
        <v>2937456</v>
      </c>
    </row>
    <row r="20" spans="1:7" s="5" customFormat="1" ht="24.95" customHeight="1">
      <c r="A20" s="10">
        <v>2</v>
      </c>
      <c r="B20" s="11" t="s">
        <v>10</v>
      </c>
      <c r="C20" s="12">
        <f>8065134</f>
        <v>8065134</v>
      </c>
      <c r="D20" s="12">
        <v>4962153</v>
      </c>
      <c r="E20" s="30">
        <f t="shared" si="0"/>
        <v>61.525983325261549</v>
      </c>
      <c r="F20" s="30">
        <f>(D20/G20)*100</f>
        <v>102.36608548232908</v>
      </c>
      <c r="G20" s="12">
        <v>4847458</v>
      </c>
    </row>
    <row r="21" spans="1:7" s="5" customFormat="1" ht="24.95" customHeight="1">
      <c r="A21" s="10">
        <v>3</v>
      </c>
      <c r="B21" s="11" t="s">
        <v>11</v>
      </c>
      <c r="C21" s="12">
        <v>11526</v>
      </c>
      <c r="D21" s="12">
        <v>2615</v>
      </c>
      <c r="E21" s="30">
        <f t="shared" si="0"/>
        <v>22.687836196425472</v>
      </c>
      <c r="F21" s="30"/>
      <c r="G21" s="12">
        <v>2285</v>
      </c>
    </row>
    <row r="22" spans="1:7" s="5" customFormat="1" ht="24.95" customHeight="1">
      <c r="A22" s="10">
        <v>4</v>
      </c>
      <c r="B22" s="11" t="s">
        <v>12</v>
      </c>
      <c r="C22" s="12">
        <v>1170</v>
      </c>
      <c r="D22" s="12">
        <v>16170</v>
      </c>
      <c r="E22" s="30">
        <f t="shared" si="0"/>
        <v>1382.0512820512822</v>
      </c>
      <c r="F22" s="30"/>
      <c r="G22" s="12"/>
    </row>
    <row r="23" spans="1:7" s="5" customFormat="1" ht="24.95" customHeight="1">
      <c r="A23" s="10">
        <v>5</v>
      </c>
      <c r="B23" s="11" t="s">
        <v>13</v>
      </c>
      <c r="C23" s="12">
        <v>237633</v>
      </c>
      <c r="D23" s="12"/>
      <c r="E23" s="30">
        <f t="shared" si="0"/>
        <v>0</v>
      </c>
      <c r="F23" s="30"/>
      <c r="G23" s="12"/>
    </row>
    <row r="24" spans="1:7" s="5" customFormat="1" ht="24.95" customHeight="1">
      <c r="A24" s="7" t="s">
        <v>6</v>
      </c>
      <c r="B24" s="8" t="s">
        <v>27</v>
      </c>
      <c r="C24" s="31">
        <v>2089141</v>
      </c>
      <c r="D24" s="35">
        <v>1156792</v>
      </c>
      <c r="E24" s="30">
        <f t="shared" si="0"/>
        <v>55.371657537715258</v>
      </c>
      <c r="F24" s="30"/>
      <c r="G24" s="32">
        <v>340505</v>
      </c>
    </row>
    <row r="25" spans="1:7" s="5" customFormat="1" ht="24.95" customHeight="1">
      <c r="A25" s="7" t="s">
        <v>14</v>
      </c>
      <c r="B25" s="25" t="s">
        <v>15</v>
      </c>
      <c r="C25" s="32">
        <v>1219300</v>
      </c>
      <c r="D25" s="32">
        <v>20965</v>
      </c>
      <c r="E25" s="33"/>
      <c r="F25" s="30"/>
      <c r="G25" s="32">
        <v>51492</v>
      </c>
    </row>
    <row r="26" spans="1:7" s="16" customFormat="1" ht="24.95" customHeight="1">
      <c r="A26" s="20" t="s">
        <v>16</v>
      </c>
      <c r="B26" s="26" t="s">
        <v>28</v>
      </c>
      <c r="C26" s="27">
        <v>141845</v>
      </c>
      <c r="D26" s="27">
        <v>44947</v>
      </c>
      <c r="E26" s="27">
        <f t="shared" ref="E26" si="1">(D26/C26)*100</f>
        <v>31.687405266311821</v>
      </c>
      <c r="F26" s="34"/>
      <c r="G26" s="27">
        <v>4503</v>
      </c>
    </row>
    <row r="27" spans="1:7" ht="19.5" customHeight="1">
      <c r="A27" s="15"/>
      <c r="B27" s="15"/>
      <c r="C27" s="5"/>
      <c r="D27" s="5"/>
      <c r="E27" s="5"/>
      <c r="F27" s="5"/>
    </row>
    <row r="28" spans="1:7" ht="18.75">
      <c r="A28" s="5"/>
      <c r="B28" s="15"/>
      <c r="C28" s="5"/>
      <c r="D28" s="5"/>
      <c r="E28" s="5"/>
      <c r="F28" s="5"/>
    </row>
    <row r="29" spans="1:7" ht="11.25" customHeight="1">
      <c r="A29" s="5"/>
      <c r="B29" s="5"/>
      <c r="C29" s="5"/>
      <c r="D29" s="5"/>
      <c r="E29" s="5"/>
      <c r="F29" s="5"/>
    </row>
    <row r="30" spans="1:7" ht="18.75">
      <c r="A30" s="5"/>
      <c r="B30" s="5"/>
      <c r="C30" s="5"/>
      <c r="D30" s="5"/>
      <c r="E30" s="5"/>
      <c r="F30" s="5"/>
    </row>
    <row r="31" spans="1:7" ht="18.75">
      <c r="A31" s="5"/>
      <c r="B31" s="5"/>
      <c r="C31" s="5"/>
      <c r="D31" s="5"/>
      <c r="E31" s="5"/>
      <c r="F31" s="5"/>
    </row>
    <row r="32" spans="1:7" ht="18.75">
      <c r="A32" s="5"/>
      <c r="B32" s="5"/>
      <c r="C32" s="5"/>
      <c r="D32" s="5"/>
      <c r="E32" s="5"/>
      <c r="F32" s="5"/>
    </row>
    <row r="33" spans="1:6" ht="18.75">
      <c r="A33" s="5"/>
      <c r="B33" s="5"/>
      <c r="C33" s="5"/>
      <c r="D33" s="5"/>
      <c r="E33" s="5"/>
      <c r="F33" s="5"/>
    </row>
    <row r="34" spans="1:6" ht="18.75">
      <c r="A34" s="5"/>
      <c r="B34" s="5"/>
      <c r="C34" s="5"/>
      <c r="D34" s="5"/>
      <c r="E34" s="5"/>
      <c r="F34" s="5"/>
    </row>
    <row r="35" spans="1:6" ht="18.75">
      <c r="A35" s="5"/>
      <c r="B35" s="5"/>
      <c r="C35" s="5"/>
      <c r="D35" s="5"/>
      <c r="E35" s="5"/>
      <c r="F35" s="5"/>
    </row>
  </sheetData>
  <mergeCells count="9">
    <mergeCell ref="D1:F1"/>
    <mergeCell ref="A3:F3"/>
    <mergeCell ref="A5:A7"/>
    <mergeCell ref="B5:B7"/>
    <mergeCell ref="C5:C7"/>
    <mergeCell ref="D5:D7"/>
    <mergeCell ref="E5:F5"/>
    <mergeCell ref="E6:E7"/>
    <mergeCell ref="F6:F7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06F428-C5C5-42A0-945C-82FC191F8835}">
  <ds:schemaRefs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pNgansach</cp:lastModifiedBy>
  <cp:lastPrinted>2023-10-09T06:50:59Z</cp:lastPrinted>
  <dcterms:created xsi:type="dcterms:W3CDTF">2018-08-22T07:49:45Z</dcterms:created>
  <dcterms:modified xsi:type="dcterms:W3CDTF">2023-10-09T07:01:14Z</dcterms:modified>
</cp:coreProperties>
</file>